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13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<sst xmlns="http://schemas.openxmlformats.org/spreadsheetml/2006/main" count="356" uniqueCount="248">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</sst>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0.75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0.75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0.625</v>
      </c>
    </row>
    <row r="20" spans="1:6" ht="30">
      <c r="A20" s="17" t="s">
        <v>31</v>
      </c>
      <c r="B20" s="16" t="s">
        <v>28</v>
      </c>
      <c r="C20" s="79" t="s">
        <v>227</v>
      </c>
      <c r="F20" s="32">
        <f>+VALUE(A36)</f>
        <v>0.5</v>
      </c>
    </row>
    <row r="21" spans="1:6" ht="24.75" customHeight="1">
      <c r="A21" s="101">
        <f>_xlfn.IFERROR((COUNTIF(C18:C20,"Da")+(COUNTIF(C18:C20,"Djelomično")/2))/((COUNTIF(C18:C20,"Da")+COUNTIF(C18:C20,"Ne")+COUNTIF(C18:C20,"Djelomično"))),"Nije primjenjivo")</f>
        <v>0.8333333333333334</v>
      </c>
      <c r="B21" s="102"/>
      <c r="C21" s="103"/>
      <c r="F21" s="32">
        <f>+VALUE(A51)</f>
        <v>0.8846153846153846</v>
      </c>
    </row>
    <row r="22" spans="1:6" ht="24.75" customHeight="1">
      <c r="A22" s="28" t="s">
        <v>147</v>
      </c>
      <c r="B22" s="104" t="s">
        <v>32</v>
      </c>
      <c r="C22" s="105"/>
      <c r="F22" s="32">
        <f>+VALUE(A57)</f>
        <v>0.8333333333333334</v>
      </c>
    </row>
    <row r="23" spans="1:6" ht="30">
      <c r="A23" s="15" t="s">
        <v>34</v>
      </c>
      <c r="B23" s="10" t="s">
        <v>36</v>
      </c>
      <c r="C23" s="79" t="s">
        <v>5</v>
      </c>
      <c r="F23" s="32" t="e">
        <f>+VALUE(A65)</f>
        <v>#VALUE!</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0.8125</v>
      </c>
    </row>
    <row r="27" spans="1:6" ht="15">
      <c r="A27" s="29" t="s">
        <v>39</v>
      </c>
      <c r="B27" s="115" t="s">
        <v>40</v>
      </c>
      <c r="C27" s="116"/>
      <c r="F27" s="32">
        <f>+VALUE(A103)</f>
        <v>0.5</v>
      </c>
    </row>
    <row r="28" spans="1:6" ht="30">
      <c r="A28" s="15" t="s">
        <v>42</v>
      </c>
      <c r="B28" s="10" t="s">
        <v>44</v>
      </c>
      <c r="C28" s="79" t="s">
        <v>6</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0.625</v>
      </c>
      <c r="B32" s="102"/>
      <c r="C32" s="103"/>
    </row>
    <row r="33" spans="1:3" ht="15">
      <c r="A33" s="29" t="s">
        <v>49</v>
      </c>
      <c r="B33" s="115" t="s">
        <v>79</v>
      </c>
      <c r="C33" s="116"/>
    </row>
    <row r="34" spans="1:3" ht="30">
      <c r="A34" s="15" t="s">
        <v>52</v>
      </c>
      <c r="B34" s="10" t="s">
        <v>50</v>
      </c>
      <c r="C34" s="79" t="s">
        <v>6</v>
      </c>
    </row>
    <row r="35" spans="1:3" ht="45">
      <c r="A35" s="15" t="s">
        <v>53</v>
      </c>
      <c r="B35" s="10" t="s">
        <v>51</v>
      </c>
      <c r="C35" s="79" t="s">
        <v>5</v>
      </c>
    </row>
    <row r="36" spans="1:3" ht="24.75" customHeight="1">
      <c r="A36" s="101">
        <f>_xlfn.IFERROR((COUNTIF(C34:C35,"Da")+(COUNTIF(C34:C35,"Djelomično")/2))/((COUNTIF(C34:C35,"Da")+COUNTIF(C34:C35,"Ne")+COUNTIF(C34:C35,"Djelomično"))),"Nije primjenjivo")</f>
        <v>0.5</v>
      </c>
      <c r="B36" s="102"/>
      <c r="C36" s="103"/>
    </row>
    <row r="37" spans="1:3" ht="15">
      <c r="A37" s="29" t="s">
        <v>54</v>
      </c>
      <c r="B37" s="115" t="s">
        <v>78</v>
      </c>
      <c r="C37" s="116"/>
    </row>
    <row r="38" spans="1:3" ht="15">
      <c r="A38" s="15" t="s">
        <v>63</v>
      </c>
      <c r="B38" s="10" t="s">
        <v>99</v>
      </c>
      <c r="C38" s="79" t="s">
        <v>227</v>
      </c>
    </row>
    <row r="39" spans="1:3" ht="30">
      <c r="A39" s="15" t="s">
        <v>64</v>
      </c>
      <c r="B39" s="10" t="s">
        <v>55</v>
      </c>
      <c r="C39" s="79" t="s">
        <v>227</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0.8846153846153846</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0.8333333333333334</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6</v>
      </c>
    </row>
    <row r="90" spans="1:3" ht="30">
      <c r="A90" s="15" t="s">
        <v>143</v>
      </c>
      <c r="B90" s="10" t="s">
        <v>132</v>
      </c>
      <c r="C90" s="79" t="s">
        <v>227</v>
      </c>
    </row>
    <row r="91" spans="1:3" ht="60">
      <c r="A91" s="15" t="s">
        <v>144</v>
      </c>
      <c r="B91" s="10" t="s">
        <v>133</v>
      </c>
      <c r="C91" s="79" t="s">
        <v>5</v>
      </c>
    </row>
    <row r="92" spans="1:3" ht="24.75" customHeight="1">
      <c r="A92" s="101">
        <f>_xlfn.IFERROR((COUNTIF(C81:C91,"Da")+(COUNTIF(C81:C91,"Djelomično")/2))/((COUNTIF(C81:C91,"Da")+COUNTIF(C81:C91,"Ne")+COUNTIF(C81:C91,"Djelomično"))),"Nije primjenjivo")</f>
        <v>0.8125</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0.8011485042735043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0.75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0.625</v>
      </c>
      <c r="D7" s="81"/>
    </row>
    <row r="8" spans="1:4" s="34" customFormat="1" ht="39.75" customHeight="1">
      <c r="A8" s="45" t="s">
        <v>49</v>
      </c>
      <c r="B8" s="38" t="s">
        <v>187</v>
      </c>
      <c r="C8" s="40">
        <f>+Upitnik!A36</f>
        <v>0.5</v>
      </c>
      <c r="D8" s="81"/>
    </row>
    <row r="9" spans="1:4" s="34" customFormat="1" ht="39.75" customHeight="1">
      <c r="A9" s="45" t="s">
        <v>54</v>
      </c>
      <c r="B9" s="38" t="s">
        <v>188</v>
      </c>
      <c r="C9" s="40">
        <f>+Upitnik!A51</f>
        <v>0.8846153846153846</v>
      </c>
      <c r="D9" s="81"/>
    </row>
    <row r="10" spans="1:4" s="34" customFormat="1" ht="39.75" customHeight="1">
      <c r="A10" s="45" t="s">
        <v>76</v>
      </c>
      <c r="B10" s="38" t="s">
        <v>189</v>
      </c>
      <c r="C10" s="40">
        <f>+Upitnik!A57</f>
        <v>0.8333333333333334</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0.8125</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0.8011485042735043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2023-08-10T11:41:58Z</cp:lastPrinted>
  <dcterms:created xsi:type="dcterms:W3CDTF">2012-05-21T15:07:27Z</dcterms:created>
  <dcterms:modified xsi:type="dcterms:W3CDTF">2023-08-10T11:42:00Z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